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B 16\GRADILIŠTA_DARKO_KANCELARIJA\DARKO_GRAĐEVINSKE_KNJIGE\OPĆINA MEDULIN\TROŠKOVNICI_KONAČNI_BAGATELNA_2014\MEDULIN SMRIKVE 092014\"/>
    </mc:Choice>
  </mc:AlternateContent>
  <bookViews>
    <workbookView xWindow="120" yWindow="195" windowWidth="17160" windowHeight="7935"/>
  </bookViews>
  <sheets>
    <sheet name="TROŠKOVNIK SMRIKVE K 21 PRAZAN" sheetId="2" r:id="rId1"/>
  </sheets>
  <externalReferences>
    <externalReference r:id="rId2"/>
  </externalReferences>
  <definedNames>
    <definedName name="BuiltIn_AutoFilter___1" localSheetId="0">#REF!</definedName>
    <definedName name="BuiltIn_AutoFilter___1">#REF!</definedName>
    <definedName name="SUKOB" localSheetId="0">#REF!</definedName>
    <definedName name="SUKOB">#REF!</definedName>
  </definedNames>
  <calcPr calcId="152511"/>
</workbook>
</file>

<file path=xl/calcChain.xml><?xml version="1.0" encoding="utf-8"?>
<calcChain xmlns="http://schemas.openxmlformats.org/spreadsheetml/2006/main">
  <c r="E182" i="2" l="1"/>
  <c r="E156" i="2"/>
  <c r="E98" i="2"/>
  <c r="E95" i="2"/>
  <c r="E80" i="2"/>
  <c r="E67" i="2"/>
  <c r="E61" i="2"/>
  <c r="E54" i="2"/>
  <c r="E15" i="2"/>
  <c r="E128" i="2" l="1"/>
  <c r="E166" i="2" s="1"/>
  <c r="I166" i="2" s="1"/>
  <c r="I182" i="2"/>
  <c r="I161" i="2"/>
  <c r="I156" i="2"/>
  <c r="I128" i="2"/>
  <c r="I127" i="2"/>
  <c r="I113" i="2"/>
  <c r="I104" i="2"/>
  <c r="I98" i="2"/>
  <c r="I95" i="2"/>
  <c r="I80" i="2"/>
  <c r="I67" i="2"/>
  <c r="I61" i="2"/>
  <c r="I54" i="2"/>
  <c r="I22" i="2"/>
  <c r="I15" i="2"/>
  <c r="E196" i="2" l="1"/>
  <c r="I196" i="2" s="1"/>
  <c r="I199" i="2" s="1"/>
  <c r="I207" i="2" s="1"/>
  <c r="E171" i="2"/>
  <c r="I171" i="2" s="1"/>
  <c r="I184" i="2" s="1"/>
  <c r="I206" i="2" s="1"/>
  <c r="I24" i="2"/>
  <c r="I204" i="2" s="1"/>
  <c r="I114" i="2"/>
  <c r="I205" i="2" s="1"/>
  <c r="I209" i="2" l="1"/>
</calcChain>
</file>

<file path=xl/sharedStrings.xml><?xml version="1.0" encoding="utf-8"?>
<sst xmlns="http://schemas.openxmlformats.org/spreadsheetml/2006/main" count="223" uniqueCount="183">
  <si>
    <t>Albanež d.o.o.</t>
  </si>
  <si>
    <t>Mreža fekalne kanalizacije</t>
  </si>
  <si>
    <t>Pomer 1, Pomer</t>
  </si>
  <si>
    <t>52100 PULA</t>
  </si>
  <si>
    <t>Tel  : 052/573 - 629</t>
  </si>
  <si>
    <t>052/573-136</t>
  </si>
  <si>
    <t>Fax : 052/573 - 136</t>
  </si>
  <si>
    <t>052/574-046</t>
  </si>
  <si>
    <t>TROŠKOVNIK</t>
  </si>
  <si>
    <t>OKONČANA SITUACIJA</t>
  </si>
  <si>
    <t>A/</t>
  </si>
  <si>
    <t>PRIPREMNI RADOVI</t>
  </si>
  <si>
    <t>1.</t>
  </si>
  <si>
    <r>
      <t>Iskol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enje trase cjevovoda od strane ovlaštenog geodeta, prije</t>
    </r>
  </si>
  <si>
    <r>
      <t>po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etka zemljanih radova. U cijenu je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eno iskol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enje,</t>
    </r>
  </si>
  <si>
    <r>
      <t>izrada elaborata iskol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enja od strane geodeta, obilježavanje</t>
    </r>
  </si>
  <si>
    <r>
      <t>trase po profilima sa iskol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enjem svih potrebnih elemenata i</t>
    </r>
  </si>
  <si>
    <r>
      <t>osiguranjima sa strane trase.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m1.</t>
    </r>
  </si>
  <si>
    <t>m'</t>
  </si>
  <si>
    <t>a'</t>
  </si>
  <si>
    <t>2.</t>
  </si>
  <si>
    <t>Obilježavanje elektroinstalacija, telekomunikacijskih instalacija</t>
  </si>
  <si>
    <r>
      <t>i vodovodne instalacije po nadležnim poduze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ima koja njima</t>
    </r>
  </si>
  <si>
    <t>upravljaju, na dionicama gdje se križaju sa projektiranim</t>
  </si>
  <si>
    <t>kanalizacionim kolektorima ili su manje od 1.0 metar</t>
  </si>
  <si>
    <t>odmaknute od projektiranih kanalizacijskih kolektora.</t>
  </si>
  <si>
    <t>komplet</t>
  </si>
  <si>
    <t>UKUPNO PRIPREMNI RADOVI:</t>
  </si>
  <si>
    <t>B/</t>
  </si>
  <si>
    <t>ZEMLJANI RADOVI</t>
  </si>
  <si>
    <r>
      <t>Iskop rova. Kombinirano strojno-ru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ni iskop sa potrebnim</t>
    </r>
  </si>
  <si>
    <t>pikaniranjem dubine rova prema dokaznici mjera, a širine</t>
  </si>
  <si>
    <r>
      <t>priznati ve</t>
    </r>
    <r>
      <rPr>
        <sz val="10"/>
        <rFont val="TTE1973B50t00"/>
      </rPr>
      <t xml:space="preserve">c </t>
    </r>
    <r>
      <rPr>
        <sz val="10"/>
        <rFont val="Arial"/>
        <family val="2"/>
        <charset val="238"/>
      </rPr>
      <t>ju je 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 xml:space="preserve">c </t>
    </r>
    <r>
      <rPr>
        <sz val="10"/>
        <rFont val="Arial"/>
        <family val="2"/>
        <charset val="238"/>
      </rPr>
      <t>dužan ukalkulirati u jedini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nu cijenu.</t>
    </r>
  </si>
  <si>
    <r>
      <t>Sva produbljenja kanala ve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 od projektiranog 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>c c</t>
    </r>
    <r>
      <rPr>
        <sz val="10"/>
        <rFont val="Arial"/>
        <family val="2"/>
        <charset val="238"/>
      </rPr>
      <t>e</t>
    </r>
  </si>
  <si>
    <r>
      <t>sanirati na na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in da se izvrši nasipavanje sa kamenom sitneži</t>
    </r>
  </si>
  <si>
    <r>
      <t>do 8 mm i sve strojno nabije, a sve na teret 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a.</t>
    </r>
  </si>
  <si>
    <r>
      <t>U jedini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noj cijeni predvi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ene i sva potrebna razupiranja</t>
    </r>
  </si>
  <si>
    <r>
      <t>kanala, ogra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 xml:space="preserve">ivanje iskopanog rova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vrstim zaštitnim</t>
    </r>
  </si>
  <si>
    <r>
      <t xml:space="preserve">ogradama propisane visine i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vrsto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od prevrtanja, te zaštita</t>
    </r>
  </si>
  <si>
    <r>
      <t>okolnih 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evina. U cijenu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iti i i sve zaštitne i</t>
    </r>
  </si>
  <si>
    <r>
      <t>sigurnosne mjere duž trase (ogra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ivanje gradilišta, zaštita</t>
    </r>
  </si>
  <si>
    <r>
      <t>okolnih 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evina, izvedba pješa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kih i prometnih prelaza od</t>
    </r>
  </si>
  <si>
    <r>
      <t>c</t>
    </r>
    <r>
      <rPr>
        <sz val="10"/>
        <rFont val="Arial"/>
        <family val="2"/>
        <charset val="238"/>
      </rPr>
      <t>eli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nih limova preko rovova kao i skidanje istih nakon</t>
    </r>
  </si>
  <si>
    <t>dovršenja radova.</t>
  </si>
  <si>
    <r>
      <t>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 xml:space="preserve">c </t>
    </r>
    <r>
      <rPr>
        <sz val="10"/>
        <rFont val="Arial"/>
        <family val="2"/>
        <charset val="238"/>
      </rPr>
      <t>je dužan osigurati uzdužne trake za gusjenice kopa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 -</t>
    </r>
  </si>
  <si>
    <r>
      <t>freze (ne dozvoljava se po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etak radova bez uzdužnih zaštitnih</t>
    </r>
  </si>
  <si>
    <r>
      <t>traka), kako ne bi došlo do ošte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enja asfalta. Ne dozvoljava se</t>
    </r>
  </si>
  <si>
    <t>postava autombilskih guma ispod gusjenica, jer su se</t>
  </si>
  <si>
    <r>
      <t>pokazale kao neefikasna zaštita od ošte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enja. Sva eventualna</t>
    </r>
  </si>
  <si>
    <r>
      <t>ošte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 xml:space="preserve">enja asfalta prilikon iskopa sanirat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se na teret</t>
    </r>
  </si>
  <si>
    <r>
      <t>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a. U jedini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nu cijenu je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eno križanje sa ku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nim</t>
    </r>
  </si>
  <si>
    <r>
      <t>priklju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cima vode koji se nalaze na relativno maloj dubini.</t>
    </r>
  </si>
  <si>
    <r>
      <t>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m3 bez obzira na kategoriju.</t>
    </r>
  </si>
  <si>
    <t>m3</t>
  </si>
  <si>
    <t>Iskop proširenja za šahtove. Kombinirano strojno - ručni iskop</t>
  </si>
  <si>
    <t>sa potrebnim pikamiranjem širine rova prema dokaznici</t>
  </si>
  <si>
    <t>mjera. Sve ostalo kao opis u stavci 2.1. ovih radova.</t>
  </si>
  <si>
    <t>Obračun po m3 bez obzira na kategoriju.</t>
  </si>
  <si>
    <t>3.</t>
  </si>
  <si>
    <r>
      <t>Planiranje dna rova s križevima izme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u dva vertikalna loma sa</t>
    </r>
  </si>
  <si>
    <r>
      <t>to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noš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 +/- 3 cm. Sva eventualna udubljenja potrebno je</t>
    </r>
  </si>
  <si>
    <t>ispuniti kamenom sitneži do 8,00 mm promjera te strojno</t>
  </si>
  <si>
    <r>
      <t>nabiti, a sve na teret 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 radova.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m2.</t>
    </r>
  </si>
  <si>
    <t>m2</t>
  </si>
  <si>
    <t>4.</t>
  </si>
  <si>
    <t>Posteljica i obloga kanalizacijskih cijevi. Izrada posteljice i</t>
  </si>
  <si>
    <t>obloge od neagresivnog strojnog pijeska granulacije do 4 mm</t>
  </si>
  <si>
    <r>
      <t xml:space="preserve">bez prašinastih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estica u debljini 10 cm ispod i 15 cm iznad</t>
    </r>
  </si>
  <si>
    <t>tjemena cijevi. Ne dozvoljava se upotreba jalovine. Izvedba</t>
  </si>
  <si>
    <r>
      <t>pješ</t>
    </r>
    <r>
      <rPr>
        <sz val="10"/>
        <rFont val="TTE1973B50t00"/>
      </rPr>
      <t>c</t>
    </r>
    <r>
      <rPr>
        <sz val="10"/>
        <rFont val="Arial"/>
        <family val="2"/>
        <charset val="238"/>
      </rPr>
      <t xml:space="preserve">ane podloge izvršiti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se na na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in da se podloga izvede</t>
    </r>
  </si>
  <si>
    <r>
      <t>na projektiranu kotu sa nabijanjem vibro plo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ama uz potrebno</t>
    </r>
  </si>
  <si>
    <t>vlaženje. Po dovršetku zatrpavanja tjemena kanalizacijskih</t>
  </si>
  <si>
    <t>cijevi, gornji sloj pijeska potrebno je ponovo dobro nabiti vibro</t>
  </si>
  <si>
    <r>
      <t>plo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ama uz potrebno vlaženje. Ne dozvoljava se postava</t>
    </r>
  </si>
  <si>
    <r>
      <t>pijeska bez propisanog nabijanja.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m3 izvedene</t>
    </r>
  </si>
  <si>
    <t>podloge.</t>
  </si>
  <si>
    <t>5.</t>
  </si>
  <si>
    <t>Zatrpavanje rova izvodi se u slojevima od 30 cm uz potrebno</t>
  </si>
  <si>
    <r>
      <t>Cijena ispitivanja zbijenosti planuma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eno je u cijeni</t>
    </r>
  </si>
  <si>
    <t>zatrpavanja kanala. Ispitivanje zbijenosti se ponavlja dok se ne</t>
  </si>
  <si>
    <r>
      <t>postigne projektirana zbijenost kanala.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m3.</t>
    </r>
  </si>
  <si>
    <t>6.</t>
  </si>
  <si>
    <r>
      <t>Radovi na zaštiti i izmještanju postoje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ih telekomunikacijskih i</t>
    </r>
  </si>
  <si>
    <r>
      <t>elektroenergetskih kabela. Stavkom su predvi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eni i svi</t>
    </r>
  </si>
  <si>
    <r>
      <t>troškovi materijala.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komadu. U cijenu je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eno:</t>
    </r>
  </si>
  <si>
    <t>( 4,0 m PVC cijevi DN 110 mm, pješčana zaštita i zatrpavanje).</t>
  </si>
  <si>
    <t>kom</t>
  </si>
  <si>
    <t>7.</t>
  </si>
  <si>
    <r>
      <t>Radovi na izmještanju i zaštiti postoje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vodovodne instalacije i</t>
    </r>
  </si>
  <si>
    <r>
      <t>njenih priklju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aka u horizontalnom i vertikalnom smjeru.</t>
    </r>
  </si>
  <si>
    <t>Stavkom se predviđaju svi radovi i materijali potrebni za</t>
  </si>
  <si>
    <t xml:space="preserve">izmještanje ili zaštitu cjevovoda, prilikom izvedbe </t>
  </si>
  <si>
    <r>
      <t>radova na kanalizacijskom kolektoru.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m'.</t>
    </r>
  </si>
  <si>
    <t>UKUPNO ZEMLJANI RADOVI:</t>
  </si>
  <si>
    <t>C/</t>
  </si>
  <si>
    <t>MONTAŽERSKI RADOVI</t>
  </si>
  <si>
    <t>Dobava i montaža PEHD RDC kanalizacijskih cijevi tip SN-8 KN/m2 .</t>
  </si>
  <si>
    <r>
      <t>Cijevi se me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usobno spajaju sa naglavkom uz prethodno</t>
    </r>
  </si>
  <si>
    <r>
      <t>umetanje gumene brtve. U cijenu je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ena nabava cijevi,</t>
    </r>
  </si>
  <si>
    <t>transport do deponije, interni transport na gradilištu uzduž rova,</t>
  </si>
  <si>
    <t>spuštanje u rov sa montažom iste te geodetska nivelacija</t>
  </si>
  <si>
    <t>cjevovoda. Polaganje cjevovoda kao i sva križanja sa</t>
  </si>
  <si>
    <r>
      <t>postoje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im instalacijama izvoditi uz stalan nadzor komunalnog</t>
    </r>
  </si>
  <si>
    <r>
      <t>poduze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 xml:space="preserve">a, a koje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preuzeti izvedenu kanalizaciju.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m'.</t>
    </r>
  </si>
  <si>
    <t>priključci:</t>
  </si>
  <si>
    <t>Nabava i doprema montažnih polipropilenskih (PP) okana za</t>
  </si>
  <si>
    <t>kanalizaciju. Okna ispunjavaju sve zahtjeve</t>
  </si>
  <si>
    <r>
      <t>prema EN13598-2, i ugra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uju se u tlo sa podzemnim vodama</t>
    </r>
  </si>
  <si>
    <t>do 5m dubine. Okna se sastoje iz PP baze sa izvedenom</t>
  </si>
  <si>
    <t>kinetom i zavarenim adapterima, orebrenih PP prstena sa</t>
  </si>
  <si>
    <r>
      <t>brtvama (ne cijevi) te PP konusa koji omogu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ava suženje</t>
    </r>
  </si>
  <si>
    <t>unutarnjeg promjera na DN630mm (DN je unutarnji promjer).</t>
  </si>
  <si>
    <r>
      <t>Dijelovi okna se me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usobno spajaju pomo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 brtvi ili</t>
    </r>
  </si>
  <si>
    <r>
      <t xml:space="preserve">zavarivanjem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ime se osigurava nepropusnost. Okno ima</t>
    </r>
  </si>
  <si>
    <r>
      <t>ugra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ene stupaljke na svakih 25cm koje omogu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avaju silazak.</t>
    </r>
  </si>
  <si>
    <t>Cjevovod se spaja na adaptere PP okna orginalnim spojnicama</t>
  </si>
  <si>
    <t>i brtvama koji osiguravaju apsolutno nepropusni spoj i mogu</t>
  </si>
  <si>
    <t>izdržati vanjski tlak od 0,5 bara.</t>
  </si>
  <si>
    <t>Dobava, doprema i ugradnja polipropilenske (PP) orebrene</t>
  </si>
  <si>
    <t>baze okna unutarnjeg promjera DN 1000 za spajanje cijevi</t>
  </si>
  <si>
    <t>nazivnog promjera DN 250.</t>
  </si>
  <si>
    <t>Kutevi PP-kinete prema projektu. Na bazu okna potrebno je</t>
  </si>
  <si>
    <r>
      <t>zavariti odgovaraju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priklju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ke, kako bi se omogu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ilo</t>
    </r>
  </si>
  <si>
    <t xml:space="preserve">vodotjesno spajanje cijevi. U cijenu se obračunava dobava, </t>
  </si>
  <si>
    <t>doprema i ugradnja AB pokrovne ploče dimenzija</t>
  </si>
  <si>
    <t>C 25/30, s kružnim otvorom promjera 670 mm, koja se montira</t>
  </si>
  <si>
    <t>oko konusa na svježi sloj betona, kao i dobava, doprema i</t>
  </si>
  <si>
    <t>PE DN 800 do 2 m dubine</t>
  </si>
  <si>
    <r>
      <t>Priklju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enje kanalizacijske cijevi na postoje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 kontrolni šaht . U</t>
    </r>
  </si>
  <si>
    <r>
      <t>cijenu je uklju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eno probijanje šahtova, montažu cijevi,</t>
    </r>
  </si>
  <si>
    <r>
      <t>zatvaranje otvora oko cijevi.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komadu.</t>
    </r>
  </si>
  <si>
    <r>
      <t xml:space="preserve">Ispiranje i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iš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enje kanalizacije od dospjelog materijala</t>
    </r>
  </si>
  <si>
    <r>
      <t xml:space="preserve">specijalnim strojem osposobljenim za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iš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enje kanalizacije.</t>
    </r>
  </si>
  <si>
    <r>
      <t>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 po m`.</t>
    </r>
  </si>
  <si>
    <r>
      <t>Ispitivanje izgra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enog cjevovoda na vodotjesnost uz prisutstvo</t>
    </r>
  </si>
  <si>
    <r>
      <t>predstavnika komunalnog poduze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 te izdavanje atesta</t>
    </r>
  </si>
  <si>
    <r>
      <t>(potvrde) za tehni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ki pregled.</t>
    </r>
  </si>
  <si>
    <t>Izrada spoja za priključenje objekta na reviziono okno (kućni priključci)</t>
  </si>
  <si>
    <t>mjesto spoja dogovoriti s Investitorom. Dodatni ulazni priključak</t>
  </si>
  <si>
    <t xml:space="preserve">na okno izvesti na licu mjesta za promjer DN 160 pomoću ručne bušilice sa </t>
  </si>
  <si>
    <t>krunastim svrdlom te rupu ugraditi gumeni adapter s brtvom na cijev DN 160.</t>
  </si>
  <si>
    <t>U jediničnu cijenu uključiti i čep PVC DN 160 za zatvaranje priključaka,</t>
  </si>
  <si>
    <t>U jediničnu ciejnu uključiti sav potreban materijal, rad ljudi i strojeva</t>
  </si>
  <si>
    <t>potreban za dovršenje radova prema tehničkim uvjetima.</t>
  </si>
  <si>
    <t>Obračun po stvarno utvrđenim izvedenim spojevima ovjerenim od</t>
  </si>
  <si>
    <t>nadzornog inženjera. Obračun po broju spojeva - komadu.</t>
  </si>
  <si>
    <t>UKUPNO MONTAŽERSKI RADOVI:</t>
  </si>
  <si>
    <t>D/</t>
  </si>
  <si>
    <t xml:space="preserve">ZAVRŠNI RADOVI </t>
  </si>
  <si>
    <t>Izrada geodetskog snimka izvedenog stanja. Elaborat mora biti</t>
  </si>
  <si>
    <t>ovjeren od geodetske uprave. Elaborat mora biti izveden u</t>
  </si>
  <si>
    <r>
      <t xml:space="preserve">potrebnom broju primjerka potrebnim za katastar, pri 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emu je</t>
    </r>
  </si>
  <si>
    <r>
      <t>izvo</t>
    </r>
    <r>
      <rPr>
        <sz val="10"/>
        <rFont val="TTE1973B50t00"/>
      </rPr>
      <t>d</t>
    </r>
    <r>
      <rPr>
        <sz val="10"/>
        <rFont val="Arial"/>
        <family val="2"/>
        <charset val="238"/>
      </rPr>
      <t>a</t>
    </r>
    <r>
      <rPr>
        <sz val="10"/>
        <rFont val="TTE1973B50t00"/>
      </rPr>
      <t xml:space="preserve">c </t>
    </r>
    <r>
      <rPr>
        <sz val="10"/>
        <rFont val="Arial"/>
        <family val="2"/>
        <charset val="238"/>
      </rPr>
      <t>dužan prije kona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nog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una dostaviti komunalnoj</t>
    </r>
  </si>
  <si>
    <t>firmi dvije kopije elaborata kao i kompjutersku obradu elaborata</t>
  </si>
  <si>
    <t>kako bi se snimak mogao koristiti u daljoj kompjuterskoj obradi.</t>
  </si>
  <si>
    <t>UKUPNO ZAVRŠNI RADOVI:</t>
  </si>
  <si>
    <t>REKAPITULACIJA</t>
  </si>
  <si>
    <t>A/ PRIPREMNI RADOVI</t>
  </si>
  <si>
    <t>B/ ZEMLJANI RADOVI</t>
  </si>
  <si>
    <t>C/. MONTAŽERSKI RADOVI</t>
  </si>
  <si>
    <t>D/ ZAVRŠNI RADOVI</t>
  </si>
  <si>
    <t>SVEUKUPNO:</t>
  </si>
  <si>
    <t>8.</t>
  </si>
  <si>
    <t>Odvoz materijala od iskopa na deponij udaljen do 10 km, uključen utovar, istovar i grubo razastiranje istog. Povećanje volumena usljed rastresitosti usvojeno je 30%. Obračun po m3.</t>
  </si>
  <si>
    <r>
      <t>Sav iskop izvesti prema uputstvu danom u tehni</t>
    </r>
    <r>
      <rPr>
        <sz val="10"/>
        <rFont val="TTE1973B50t00"/>
      </rPr>
      <t>c</t>
    </r>
    <r>
      <rPr>
        <sz val="10"/>
        <rFont val="Arial"/>
        <family val="2"/>
        <charset val="238"/>
      </rPr>
      <t xml:space="preserve">kom opisu. </t>
    </r>
  </si>
  <si>
    <r>
      <t>Sva proširenja kanala (pokos) ve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a od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unske širine, ne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>e se</t>
    </r>
  </si>
  <si>
    <r>
      <t>prema obra</t>
    </r>
    <r>
      <rPr>
        <sz val="10"/>
        <rFont val="TTE1973B50t00"/>
      </rPr>
      <t>c</t>
    </r>
    <r>
      <rPr>
        <sz val="10"/>
        <rFont val="Arial"/>
        <family val="2"/>
        <charset val="238"/>
      </rPr>
      <t xml:space="preserve">unskoj širini bez obzira na kategoriju terena (pokos 10:1). </t>
    </r>
  </si>
  <si>
    <t>PVC SN-8 DN 160</t>
  </si>
  <si>
    <t>PVC SN-8 DN 250</t>
  </si>
  <si>
    <t>1,20*1,20*0,20 m', armirano u dvije zone, betonom klase</t>
  </si>
  <si>
    <t xml:space="preserve">montaža lijevano željeznih okruglih poklopaca klase C , </t>
  </si>
  <si>
    <t>nosivosti 250 kN, s grbom Općine Medulin.</t>
  </si>
  <si>
    <t>Općine Medulin,  Srmikve</t>
  </si>
  <si>
    <t>Zatrpavanje rova sa probranim materijalom iz iskopa</t>
  </si>
  <si>
    <t xml:space="preserve">vlaženje i nabijanje vibronabiječima širine do 80 cm. </t>
  </si>
  <si>
    <t xml:space="preserve">Ne dozvoljava se izvedba zatrpavanja rova bez zbijanja u </t>
  </si>
  <si>
    <r>
      <t>slojevima kako je to predvi</t>
    </r>
    <r>
      <rPr>
        <sz val="10"/>
        <rFont val="TTE1973B50t00"/>
      </rPr>
      <t>d</t>
    </r>
    <r>
      <rPr>
        <sz val="10"/>
        <rFont val="Arial"/>
        <family val="2"/>
        <charset val="238"/>
      </rPr>
      <t xml:space="preserve">eno u ovoj stavci i ne dopušta </t>
    </r>
  </si>
  <si>
    <r>
      <t>se zatrpavanje sa komadima kamena ve</t>
    </r>
    <r>
      <rPr>
        <sz val="10"/>
        <rFont val="TTE1973B50t00"/>
      </rPr>
      <t>c</t>
    </r>
    <r>
      <rPr>
        <sz val="10"/>
        <rFont val="Arial"/>
        <family val="2"/>
        <charset val="238"/>
      </rPr>
      <t xml:space="preserve">im od 20 cm. </t>
    </r>
  </si>
  <si>
    <t xml:space="preserve">Završni sloj planuma ispod prometnice i makadam puta </t>
  </si>
  <si>
    <t xml:space="preserve">potrebno je ispitati na zbijenost svakih 50 metara. </t>
  </si>
  <si>
    <t>Zbijenost planuma mora iznositi min. 80 MN/m2.</t>
  </si>
  <si>
    <t>granulacije do max. 10 cm u prvom sloju i ostalo do 20 cm.</t>
  </si>
  <si>
    <t>Kanali K-21, K-21.2 i priključci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</si>
</sst>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(* #,##0.00_);_(* \(#,##0.00\);_(* &quot;-&quot;??_);_(@_)"/>
    <numFmt numFmtId="165" formatCode="_-* #.##0.00\ _k_n_-;\-* #.##0.00\ _k_n_-;_-* &quot;-&quot;??\ _k_n_-;_-@_-"/>
    <numFmt numFmtId="166" formatCode="_-* #,##0.00\ [$€]_-;\-* #,##0.00\ [$€]_-;_-* &quot;-&quot;??\ [$€]_-;_-@_-"/>
  </numFmts>
  <fonts count="27">
    <font>
      <sz val="12"/>
      <color theme="1"/>
      <name val="Garamond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9"/>
      <name val="Helvetica-Bold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Helvetica-Bold"/>
    </font>
    <font>
      <sz val="10"/>
      <name val="TTE1973B50t00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Helvetica-Bold"/>
    </font>
    <font>
      <b/>
      <sz val="12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</font>
    <font>
      <sz val="11"/>
      <name val="Arial"/>
      <family val="2"/>
    </font>
    <font>
      <sz val="12"/>
      <name val="Helvetica-Narrow"/>
      <family val="2"/>
    </font>
    <font>
      <sz val="10"/>
      <name val="Helv"/>
    </font>
    <font>
      <sz val="12"/>
      <color indexed="8"/>
      <name val="Garamond"/>
      <family val="1"/>
      <charset val="238"/>
    </font>
    <font>
      <sz val="12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" fontId="20" fillId="0" borderId="0">
      <alignment horizontal="justify" vertical="justify"/>
    </xf>
    <xf numFmtId="10" fontId="21" fillId="0" borderId="0">
      <alignment horizontal="left" vertical="center"/>
    </xf>
    <xf numFmtId="4" fontId="22" fillId="0" borderId="0">
      <alignment horizontal="justify"/>
    </xf>
    <xf numFmtId="0" fontId="1" fillId="0" borderId="0"/>
    <xf numFmtId="0" fontId="1" fillId="0" borderId="0"/>
    <xf numFmtId="0" fontId="3" fillId="0" borderId="0"/>
    <xf numFmtId="0" fontId="23" fillId="0" borderId="0"/>
    <xf numFmtId="9" fontId="3" fillId="0" borderId="0" applyFont="0" applyFill="0" applyBorder="0" applyAlignment="0" applyProtection="0"/>
    <xf numFmtId="0" fontId="3" fillId="0" borderId="0"/>
    <xf numFmtId="0" fontId="24" fillId="0" borderId="0"/>
  </cellStyleXfs>
  <cellXfs count="67">
    <xf numFmtId="0" fontId="0" fillId="0" borderId="0" xfId="0"/>
    <xf numFmtId="0" fontId="2" fillId="0" borderId="0" xfId="1" applyFont="1"/>
    <xf numFmtId="49" fontId="2" fillId="0" borderId="0" xfId="1" applyNumberFormat="1" applyFont="1" applyAlignment="1"/>
    <xf numFmtId="0" fontId="3" fillId="0" borderId="0" xfId="2"/>
    <xf numFmtId="4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4" fontId="4" fillId="0" borderId="0" xfId="1" applyNumberFormat="1" applyFont="1" applyAlignment="1"/>
    <xf numFmtId="43" fontId="0" fillId="0" borderId="0" xfId="3" applyFont="1"/>
    <xf numFmtId="0" fontId="5" fillId="0" borderId="0" xfId="1" applyFont="1"/>
    <xf numFmtId="49" fontId="5" fillId="0" borderId="0" xfId="1" applyNumberFormat="1" applyFont="1" applyAlignment="1"/>
    <xf numFmtId="4" fontId="5" fillId="0" borderId="0" xfId="1" applyNumberFormat="1" applyFont="1" applyAlignment="1"/>
    <xf numFmtId="0" fontId="4" fillId="0" borderId="0" xfId="1" applyFont="1"/>
    <xf numFmtId="49" fontId="4" fillId="0" borderId="0" xfId="1" applyNumberFormat="1" applyFont="1" applyAlignment="1"/>
    <xf numFmtId="4" fontId="6" fillId="0" borderId="0" xfId="1" applyNumberFormat="1" applyFont="1" applyAlignment="1">
      <alignment horizontal="left"/>
    </xf>
    <xf numFmtId="0" fontId="7" fillId="0" borderId="0" xfId="1" applyFont="1"/>
    <xf numFmtId="49" fontId="7" fillId="0" borderId="0" xfId="1" applyNumberFormat="1" applyFont="1" applyAlignment="1"/>
    <xf numFmtId="0" fontId="2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4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" fontId="8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9" fillId="0" borderId="0" xfId="2" applyFont="1" applyAlignment="1">
      <alignment vertical="center"/>
    </xf>
    <xf numFmtId="2" fontId="10" fillId="0" borderId="0" xfId="3" applyNumberFormat="1" applyFont="1" applyAlignment="1">
      <alignment horizontal="center"/>
    </xf>
    <xf numFmtId="0" fontId="11" fillId="0" borderId="0" xfId="2" applyFont="1"/>
    <xf numFmtId="0" fontId="12" fillId="0" borderId="0" xfId="2" applyFont="1" applyAlignment="1">
      <alignment vertical="center"/>
    </xf>
    <xf numFmtId="2" fontId="0" fillId="0" borderId="0" xfId="3" applyNumberFormat="1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3" fillId="0" borderId="0" xfId="2" applyAlignment="1">
      <alignment horizontal="left"/>
    </xf>
    <xf numFmtId="43" fontId="0" fillId="0" borderId="0" xfId="3" applyFont="1" applyAlignment="1">
      <alignment horizontal="center"/>
    </xf>
    <xf numFmtId="0" fontId="14" fillId="0" borderId="1" xfId="2" applyFont="1" applyBorder="1" applyAlignment="1">
      <alignment vertical="center"/>
    </xf>
    <xf numFmtId="0" fontId="3" fillId="0" borderId="2" xfId="2" applyBorder="1"/>
    <xf numFmtId="2" fontId="0" fillId="0" borderId="2" xfId="3" applyNumberFormat="1" applyFont="1" applyBorder="1" applyAlignment="1">
      <alignment horizontal="center"/>
    </xf>
    <xf numFmtId="0" fontId="3" fillId="0" borderId="2" xfId="2" applyBorder="1" applyAlignment="1">
      <alignment horizontal="left"/>
    </xf>
    <xf numFmtId="43" fontId="15" fillId="0" borderId="2" xfId="3" applyFont="1" applyBorder="1" applyAlignment="1">
      <alignment horizontal="right"/>
    </xf>
    <xf numFmtId="43" fontId="11" fillId="0" borderId="3" xfId="3" applyFont="1" applyBorder="1"/>
    <xf numFmtId="0" fontId="3" fillId="0" borderId="0" xfId="2" applyBorder="1"/>
    <xf numFmtId="0" fontId="3" fillId="0" borderId="0" xfId="2" applyBorder="1" applyAlignment="1">
      <alignment horizontal="left"/>
    </xf>
    <xf numFmtId="43" fontId="0" fillId="0" borderId="0" xfId="3" applyFont="1" applyBorder="1" applyAlignment="1">
      <alignment horizontal="center"/>
    </xf>
    <xf numFmtId="43" fontId="11" fillId="0" borderId="0" xfId="3" applyFont="1" applyBorder="1"/>
    <xf numFmtId="0" fontId="13" fillId="0" borderId="0" xfId="2" applyFont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2" fontId="0" fillId="0" borderId="0" xfId="3" applyNumberFormat="1" applyFont="1" applyBorder="1" applyAlignment="1">
      <alignment horizontal="center"/>
    </xf>
    <xf numFmtId="43" fontId="15" fillId="0" borderId="0" xfId="3" applyFont="1" applyBorder="1" applyAlignment="1">
      <alignment horizontal="right"/>
    </xf>
    <xf numFmtId="0" fontId="11" fillId="0" borderId="0" xfId="2" applyFont="1" applyAlignment="1">
      <alignment vertical="center"/>
    </xf>
    <xf numFmtId="0" fontId="3" fillId="0" borderId="2" xfId="2" applyFont="1" applyBorder="1"/>
    <xf numFmtId="0" fontId="3" fillId="0" borderId="0" xfId="2" applyFont="1" applyBorder="1"/>
    <xf numFmtId="0" fontId="11" fillId="0" borderId="0" xfId="2" applyFont="1" applyBorder="1" applyAlignment="1">
      <alignment horizontal="right"/>
    </xf>
    <xf numFmtId="0" fontId="11" fillId="0" borderId="0" xfId="2" applyFont="1" applyBorder="1" applyAlignment="1">
      <alignment horizontal="left"/>
    </xf>
    <xf numFmtId="0" fontId="16" fillId="0" borderId="0" xfId="2" applyFont="1" applyAlignment="1">
      <alignment vertical="center"/>
    </xf>
    <xf numFmtId="0" fontId="16" fillId="0" borderId="4" xfId="2" applyFont="1" applyBorder="1" applyAlignment="1">
      <alignment vertical="center"/>
    </xf>
    <xf numFmtId="0" fontId="3" fillId="0" borderId="5" xfId="2" applyBorder="1"/>
    <xf numFmtId="2" fontId="0" fillId="0" borderId="5" xfId="3" applyNumberFormat="1" applyFont="1" applyBorder="1" applyAlignment="1">
      <alignment horizontal="center"/>
    </xf>
    <xf numFmtId="43" fontId="0" fillId="0" borderId="5" xfId="3" applyFont="1" applyBorder="1"/>
    <xf numFmtId="43" fontId="17" fillId="0" borderId="6" xfId="3" applyFont="1" applyBorder="1"/>
    <xf numFmtId="0" fontId="7" fillId="0" borderId="0" xfId="20" applyFont="1" applyAlignment="1">
      <alignment horizontal="center"/>
    </xf>
    <xf numFmtId="49" fontId="7" fillId="0" borderId="0" xfId="20" applyNumberFormat="1" applyFont="1" applyAlignment="1"/>
    <xf numFmtId="0" fontId="26" fillId="0" borderId="0" xfId="2" applyFont="1"/>
    <xf numFmtId="0" fontId="26" fillId="0" borderId="0" xfId="2" applyFont="1" applyAlignment="1">
      <alignment horizontal="left"/>
    </xf>
    <xf numFmtId="0" fontId="7" fillId="0" borderId="0" xfId="20" applyFont="1" applyAlignment="1">
      <alignment horizontal="left"/>
    </xf>
    <xf numFmtId="4" fontId="25" fillId="0" borderId="0" xfId="20" applyNumberFormat="1" applyFont="1" applyAlignment="1">
      <alignment horizontal="center"/>
    </xf>
    <xf numFmtId="0" fontId="7" fillId="0" borderId="0" xfId="20" applyFont="1" applyAlignment="1">
      <alignment horizontal="left" vertical="top"/>
    </xf>
    <xf numFmtId="49" fontId="7" fillId="0" borderId="0" xfId="20" applyNumberFormat="1" applyFont="1" applyAlignment="1">
      <alignment horizontal="left" vertical="justify" wrapText="1"/>
    </xf>
  </cellXfs>
  <cellStyles count="27">
    <cellStyle name="_90426 GRAD POREČ 11 PRIVREMENA SITUACIJA 2010" xfId="4"/>
    <cellStyle name="Comma 2" xfId="5"/>
    <cellStyle name="Comma 2 2" xfId="6"/>
    <cellStyle name="Comma 3" xfId="7"/>
    <cellStyle name="Comma 4" xfId="8"/>
    <cellStyle name="Euro" xfId="9"/>
    <cellStyle name="Normal 2" xfId="10"/>
    <cellStyle name="Normal 2 2" xfId="11"/>
    <cellStyle name="Normal 3" xfId="12"/>
    <cellStyle name="Normal 4" xfId="13"/>
    <cellStyle name="Normal 5" xfId="14"/>
    <cellStyle name="Normal 6" xfId="15"/>
    <cellStyle name="Normal_Troskovnik_Kanalizacija" xfId="16"/>
    <cellStyle name="Normal1" xfId="17"/>
    <cellStyle name="Normal2" xfId="18"/>
    <cellStyle name="Normal3" xfId="19"/>
    <cellStyle name="Normalno" xfId="0" builtinId="0"/>
    <cellStyle name="Normalno 2" xfId="20"/>
    <cellStyle name="Normalno 2 2" xfId="21"/>
    <cellStyle name="Normalno 2 3" xfId="1"/>
    <cellStyle name="Normalno 3" xfId="2"/>
    <cellStyle name="Obično 2" xfId="22"/>
    <cellStyle name="Obično 3" xfId="23"/>
    <cellStyle name="Percent 2" xfId="24"/>
    <cellStyle name="Standard_LOT II - SEC 8 BQ General Items D404 II-2" xfId="25"/>
    <cellStyle name="Style 1" xfId="26"/>
    <cellStyle name="Zarez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O&#352;KOVNIK_SMRIKVE_MEDULIN_F-21_POPUNJEN_2002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 SMRIKVE K 21 POPUNJE"/>
    </sheetNames>
    <sheetDataSet>
      <sheetData sheetId="0">
        <row r="15">
          <cell r="E15">
            <v>229.05</v>
          </cell>
        </row>
        <row r="54">
          <cell r="E54">
            <v>522.45000000000005</v>
          </cell>
        </row>
        <row r="60">
          <cell r="E60">
            <v>11.76</v>
          </cell>
        </row>
        <row r="66">
          <cell r="E66">
            <v>169.99</v>
          </cell>
        </row>
        <row r="79">
          <cell r="E79">
            <v>91.339999999999989</v>
          </cell>
        </row>
        <row r="94">
          <cell r="E94">
            <v>420.47</v>
          </cell>
        </row>
        <row r="97">
          <cell r="E97">
            <v>258.71500000000003</v>
          </cell>
        </row>
        <row r="124">
          <cell r="E124">
            <v>229.05</v>
          </cell>
        </row>
        <row r="152">
          <cell r="E152">
            <v>7</v>
          </cell>
        </row>
        <row r="180">
          <cell r="E18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view="pageLayout" zoomScaleNormal="100" workbookViewId="0">
      <selection activeCell="E2" sqref="E2:E3"/>
    </sheetView>
  </sheetViews>
  <sheetFormatPr defaultRowHeight="15.75"/>
  <cols>
    <col min="1" max="1" width="3.875" style="3" customWidth="1"/>
    <col min="2" max="4" width="9" style="3"/>
    <col min="5" max="5" width="17.875" style="27" customWidth="1"/>
    <col min="6" max="6" width="5.125" style="3" customWidth="1"/>
    <col min="7" max="7" width="6" style="3" customWidth="1"/>
    <col min="8" max="8" width="13.375" style="7" customWidth="1"/>
    <col min="9" max="9" width="17.25" style="7" customWidth="1"/>
    <col min="10" max="16384" width="9" style="3"/>
  </cols>
  <sheetData>
    <row r="1" spans="1:9" ht="18">
      <c r="A1" s="1" t="s">
        <v>0</v>
      </c>
      <c r="B1" s="2"/>
      <c r="D1" s="4"/>
      <c r="E1" s="5" t="s">
        <v>1</v>
      </c>
      <c r="F1" s="6"/>
    </row>
    <row r="2" spans="1:9">
      <c r="A2" s="8" t="s">
        <v>2</v>
      </c>
      <c r="B2" s="9"/>
      <c r="E2" s="5" t="s">
        <v>172</v>
      </c>
      <c r="F2" s="10"/>
    </row>
    <row r="3" spans="1:9">
      <c r="A3" s="11" t="s">
        <v>3</v>
      </c>
      <c r="B3" s="12"/>
      <c r="D3" s="13"/>
      <c r="E3" s="5" t="s">
        <v>182</v>
      </c>
      <c r="F3" s="6"/>
    </row>
    <row r="4" spans="1:9" ht="18">
      <c r="A4" s="14" t="s">
        <v>4</v>
      </c>
      <c r="B4" s="15" t="s">
        <v>5</v>
      </c>
      <c r="C4" s="16"/>
      <c r="D4" s="17"/>
      <c r="E4" s="18"/>
      <c r="F4" s="6"/>
    </row>
    <row r="5" spans="1:9" ht="18">
      <c r="A5" s="14" t="s">
        <v>6</v>
      </c>
      <c r="B5" s="15" t="s">
        <v>7</v>
      </c>
      <c r="C5" s="16"/>
      <c r="D5" s="17"/>
      <c r="E5" s="18"/>
      <c r="F5" s="6"/>
    </row>
    <row r="6" spans="1:9" ht="20.25">
      <c r="A6" s="19"/>
      <c r="B6" s="20"/>
      <c r="D6" s="21"/>
      <c r="E6" s="21" t="s">
        <v>8</v>
      </c>
      <c r="F6" s="22"/>
    </row>
    <row r="7" spans="1:9">
      <c r="B7" s="23"/>
      <c r="E7" s="24" t="s">
        <v>9</v>
      </c>
    </row>
    <row r="8" spans="1:9" ht="14.25" customHeight="1">
      <c r="A8" s="25" t="s">
        <v>10</v>
      </c>
      <c r="B8" s="26" t="s">
        <v>11</v>
      </c>
    </row>
    <row r="9" spans="1:9" ht="8.25" customHeight="1">
      <c r="A9" s="25"/>
      <c r="B9" s="26"/>
    </row>
    <row r="10" spans="1:9" ht="14.25" customHeight="1">
      <c r="A10" s="28" t="s">
        <v>12</v>
      </c>
      <c r="B10" s="29" t="s">
        <v>13</v>
      </c>
    </row>
    <row r="11" spans="1:9" ht="14.25" customHeight="1">
      <c r="B11" s="29" t="s">
        <v>14</v>
      </c>
    </row>
    <row r="12" spans="1:9" ht="14.25" customHeight="1">
      <c r="B12" s="29" t="s">
        <v>15</v>
      </c>
    </row>
    <row r="13" spans="1:9" ht="14.25" customHeight="1">
      <c r="B13" s="29" t="s">
        <v>16</v>
      </c>
    </row>
    <row r="14" spans="1:9" ht="14.25" customHeight="1">
      <c r="B14" s="29" t="s">
        <v>17</v>
      </c>
    </row>
    <row r="15" spans="1:9" ht="14.25" customHeight="1">
      <c r="B15" s="30"/>
      <c r="D15" s="3" t="s">
        <v>18</v>
      </c>
      <c r="E15" s="27">
        <f>'[1]TROŠKOVNIK SMRIKVE K 21 POPUNJE'!E15</f>
        <v>229.05</v>
      </c>
      <c r="G15" s="31" t="s">
        <v>19</v>
      </c>
      <c r="H15" s="32">
        <v>0</v>
      </c>
      <c r="I15" s="7">
        <f>H15*E15</f>
        <v>0</v>
      </c>
    </row>
    <row r="16" spans="1:9" ht="14.25" customHeight="1">
      <c r="B16" s="30"/>
    </row>
    <row r="17" spans="1:9" ht="14.25" customHeight="1">
      <c r="A17" s="28" t="s">
        <v>20</v>
      </c>
      <c r="B17" s="29" t="s">
        <v>21</v>
      </c>
    </row>
    <row r="18" spans="1:9" ht="14.25" customHeight="1">
      <c r="B18" s="29" t="s">
        <v>22</v>
      </c>
    </row>
    <row r="19" spans="1:9" ht="14.25" customHeight="1">
      <c r="B19" s="29" t="s">
        <v>23</v>
      </c>
    </row>
    <row r="20" spans="1:9" ht="14.25" customHeight="1">
      <c r="B20" s="29" t="s">
        <v>24</v>
      </c>
    </row>
    <row r="21" spans="1:9" ht="14.25" customHeight="1">
      <c r="B21" s="29" t="s">
        <v>25</v>
      </c>
    </row>
    <row r="22" spans="1:9" ht="14.25" customHeight="1">
      <c r="B22" s="30"/>
      <c r="D22" s="3" t="s">
        <v>26</v>
      </c>
      <c r="E22" s="27">
        <v>1</v>
      </c>
      <c r="G22" s="31" t="s">
        <v>19</v>
      </c>
      <c r="H22" s="32">
        <v>0</v>
      </c>
      <c r="I22" s="7">
        <f>H22*E22</f>
        <v>0</v>
      </c>
    </row>
    <row r="23" spans="1:9" ht="14.25" customHeight="1" thickBot="1">
      <c r="B23" s="30"/>
      <c r="G23" s="31"/>
      <c r="H23" s="32"/>
    </row>
    <row r="24" spans="1:9" ht="15.75" customHeight="1" thickBot="1">
      <c r="B24" s="33"/>
      <c r="C24" s="34"/>
      <c r="D24" s="34"/>
      <c r="E24" s="35"/>
      <c r="F24" s="34"/>
      <c r="G24" s="36"/>
      <c r="H24" s="37" t="s">
        <v>27</v>
      </c>
      <c r="I24" s="38">
        <f>SUM(I14:I23)</f>
        <v>0</v>
      </c>
    </row>
    <row r="25" spans="1:9" ht="15.75" customHeight="1">
      <c r="B25" s="30"/>
      <c r="F25" s="39"/>
      <c r="G25" s="40"/>
      <c r="H25" s="41"/>
      <c r="I25" s="42"/>
    </row>
    <row r="26" spans="1:9">
      <c r="A26" s="25" t="s">
        <v>28</v>
      </c>
      <c r="B26" s="26" t="s">
        <v>29</v>
      </c>
    </row>
    <row r="27" spans="1:9" ht="7.5" customHeight="1">
      <c r="A27" s="25"/>
      <c r="B27" s="26"/>
    </row>
    <row r="28" spans="1:9">
      <c r="A28" s="28" t="s">
        <v>12</v>
      </c>
      <c r="B28" s="29" t="s">
        <v>30</v>
      </c>
    </row>
    <row r="29" spans="1:9">
      <c r="B29" s="29" t="s">
        <v>31</v>
      </c>
    </row>
    <row r="30" spans="1:9">
      <c r="B30" s="29" t="s">
        <v>166</v>
      </c>
    </row>
    <row r="31" spans="1:9">
      <c r="B31" s="29" t="s">
        <v>164</v>
      </c>
    </row>
    <row r="32" spans="1:9">
      <c r="B32" s="29" t="s">
        <v>165</v>
      </c>
    </row>
    <row r="33" spans="2:2">
      <c r="B33" s="29" t="s">
        <v>32</v>
      </c>
    </row>
    <row r="34" spans="2:2">
      <c r="B34" s="29" t="s">
        <v>33</v>
      </c>
    </row>
    <row r="35" spans="2:2">
      <c r="B35" s="29" t="s">
        <v>34</v>
      </c>
    </row>
    <row r="36" spans="2:2">
      <c r="B36" s="29" t="s">
        <v>35</v>
      </c>
    </row>
    <row r="37" spans="2:2">
      <c r="B37" s="29" t="s">
        <v>36</v>
      </c>
    </row>
    <row r="38" spans="2:2">
      <c r="B38" s="29" t="s">
        <v>37</v>
      </c>
    </row>
    <row r="39" spans="2:2">
      <c r="B39" s="29" t="s">
        <v>38</v>
      </c>
    </row>
    <row r="40" spans="2:2">
      <c r="B40" s="29" t="s">
        <v>39</v>
      </c>
    </row>
    <row r="41" spans="2:2">
      <c r="B41" s="29" t="s">
        <v>40</v>
      </c>
    </row>
    <row r="42" spans="2:2">
      <c r="B42" s="29" t="s">
        <v>41</v>
      </c>
    </row>
    <row r="43" spans="2:2">
      <c r="B43" s="43" t="s">
        <v>42</v>
      </c>
    </row>
    <row r="44" spans="2:2">
      <c r="B44" s="29" t="s">
        <v>43</v>
      </c>
    </row>
    <row r="45" spans="2:2">
      <c r="B45" s="29" t="s">
        <v>44</v>
      </c>
    </row>
    <row r="46" spans="2:2">
      <c r="B46" s="29" t="s">
        <v>45</v>
      </c>
    </row>
    <row r="47" spans="2:2">
      <c r="B47" s="29" t="s">
        <v>46</v>
      </c>
    </row>
    <row r="48" spans="2:2">
      <c r="B48" s="29" t="s">
        <v>47</v>
      </c>
    </row>
    <row r="49" spans="1:9">
      <c r="B49" s="29" t="s">
        <v>48</v>
      </c>
    </row>
    <row r="50" spans="1:9">
      <c r="B50" s="29" t="s">
        <v>49</v>
      </c>
    </row>
    <row r="51" spans="1:9">
      <c r="B51" s="29" t="s">
        <v>50</v>
      </c>
    </row>
    <row r="52" spans="1:9">
      <c r="B52" s="29" t="s">
        <v>51</v>
      </c>
    </row>
    <row r="53" spans="1:9">
      <c r="B53" s="29" t="s">
        <v>52</v>
      </c>
    </row>
    <row r="54" spans="1:9">
      <c r="B54" s="29"/>
      <c r="D54" s="28" t="s">
        <v>53</v>
      </c>
      <c r="E54" s="27">
        <f>'[1]TROŠKOVNIK SMRIKVE K 21 POPUNJE'!E54</f>
        <v>522.45000000000005</v>
      </c>
      <c r="G54" s="31" t="s">
        <v>19</v>
      </c>
      <c r="H54" s="32">
        <v>0</v>
      </c>
      <c r="I54" s="7">
        <f>H54*E54</f>
        <v>0</v>
      </c>
    </row>
    <row r="55" spans="1:9">
      <c r="B55" s="29"/>
      <c r="D55" s="28"/>
      <c r="G55" s="31"/>
      <c r="H55" s="32"/>
    </row>
    <row r="56" spans="1:9">
      <c r="B56" s="29"/>
      <c r="D56" s="28"/>
      <c r="G56" s="31"/>
      <c r="H56" s="32"/>
    </row>
    <row r="57" spans="1:9">
      <c r="A57" s="3" t="s">
        <v>20</v>
      </c>
      <c r="B57" s="29" t="s">
        <v>54</v>
      </c>
      <c r="D57" s="28"/>
      <c r="G57" s="31"/>
      <c r="H57" s="32"/>
    </row>
    <row r="58" spans="1:9">
      <c r="B58" s="29" t="s">
        <v>55</v>
      </c>
      <c r="D58" s="28"/>
      <c r="G58" s="31"/>
      <c r="H58" s="32"/>
    </row>
    <row r="59" spans="1:9">
      <c r="B59" s="29" t="s">
        <v>56</v>
      </c>
      <c r="D59" s="28"/>
      <c r="G59" s="31"/>
      <c r="H59" s="32"/>
    </row>
    <row r="60" spans="1:9">
      <c r="B60" s="29" t="s">
        <v>57</v>
      </c>
      <c r="D60" s="28"/>
      <c r="G60" s="31"/>
      <c r="H60" s="32"/>
    </row>
    <row r="61" spans="1:9">
      <c r="B61" s="29"/>
      <c r="D61" s="28" t="s">
        <v>53</v>
      </c>
      <c r="E61" s="27">
        <f>'[1]TROŠKOVNIK SMRIKVE K 21 POPUNJE'!E60</f>
        <v>11.76</v>
      </c>
      <c r="G61" s="31" t="s">
        <v>19</v>
      </c>
      <c r="H61" s="32">
        <v>0</v>
      </c>
      <c r="I61" s="7">
        <f>H61*E61</f>
        <v>0</v>
      </c>
    </row>
    <row r="62" spans="1:9">
      <c r="B62" s="29"/>
      <c r="D62" s="28"/>
      <c r="G62" s="31"/>
      <c r="H62" s="32"/>
    </row>
    <row r="63" spans="1:9">
      <c r="A63" s="28" t="s">
        <v>58</v>
      </c>
      <c r="B63" s="29" t="s">
        <v>59</v>
      </c>
    </row>
    <row r="64" spans="1:9">
      <c r="B64" s="29" t="s">
        <v>60</v>
      </c>
    </row>
    <row r="65" spans="1:9">
      <c r="B65" s="29" t="s">
        <v>61</v>
      </c>
    </row>
    <row r="66" spans="1:9">
      <c r="B66" s="29" t="s">
        <v>62</v>
      </c>
    </row>
    <row r="67" spans="1:9">
      <c r="B67" s="29"/>
      <c r="D67" s="28" t="s">
        <v>63</v>
      </c>
      <c r="E67" s="27">
        <f>'[1]TROŠKOVNIK SMRIKVE K 21 POPUNJE'!E66</f>
        <v>169.99</v>
      </c>
      <c r="G67" s="31" t="s">
        <v>19</v>
      </c>
      <c r="H67" s="32">
        <v>0</v>
      </c>
      <c r="I67" s="7">
        <f>H67*E67</f>
        <v>0</v>
      </c>
    </row>
    <row r="68" spans="1:9">
      <c r="B68" s="29"/>
      <c r="D68" s="28"/>
      <c r="G68" s="31"/>
      <c r="H68" s="32"/>
    </row>
    <row r="69" spans="1:9">
      <c r="A69" s="28" t="s">
        <v>64</v>
      </c>
      <c r="B69" s="29" t="s">
        <v>65</v>
      </c>
    </row>
    <row r="70" spans="1:9">
      <c r="B70" s="29" t="s">
        <v>66</v>
      </c>
    </row>
    <row r="71" spans="1:9">
      <c r="B71" s="29" t="s">
        <v>67</v>
      </c>
    </row>
    <row r="72" spans="1:9">
      <c r="B72" s="29" t="s">
        <v>68</v>
      </c>
    </row>
    <row r="73" spans="1:9">
      <c r="B73" s="29" t="s">
        <v>69</v>
      </c>
    </row>
    <row r="74" spans="1:9">
      <c r="B74" s="29" t="s">
        <v>70</v>
      </c>
    </row>
    <row r="75" spans="1:9">
      <c r="B75" s="29" t="s">
        <v>71</v>
      </c>
    </row>
    <row r="76" spans="1:9">
      <c r="B76" s="29" t="s">
        <v>72</v>
      </c>
    </row>
    <row r="77" spans="1:9">
      <c r="B77" s="29" t="s">
        <v>73</v>
      </c>
    </row>
    <row r="78" spans="1:9">
      <c r="B78" s="29" t="s">
        <v>74</v>
      </c>
    </row>
    <row r="79" spans="1:9">
      <c r="B79" s="29" t="s">
        <v>75</v>
      </c>
    </row>
    <row r="80" spans="1:9">
      <c r="B80" s="29"/>
      <c r="D80" s="28" t="s">
        <v>53</v>
      </c>
      <c r="E80" s="27">
        <f>'[1]TROŠKOVNIK SMRIKVE K 21 POPUNJE'!E79</f>
        <v>91.339999999999989</v>
      </c>
      <c r="G80" s="31" t="s">
        <v>19</v>
      </c>
      <c r="H80" s="32">
        <v>0</v>
      </c>
      <c r="I80" s="7">
        <f>H80*E80</f>
        <v>0</v>
      </c>
    </row>
    <row r="81" spans="1:9" ht="11.25" customHeight="1">
      <c r="B81" s="29"/>
    </row>
    <row r="82" spans="1:9">
      <c r="A82" s="28" t="s">
        <v>76</v>
      </c>
      <c r="B82" s="29" t="s">
        <v>173</v>
      </c>
    </row>
    <row r="83" spans="1:9">
      <c r="B83" s="29" t="s">
        <v>181</v>
      </c>
    </row>
    <row r="84" spans="1:9">
      <c r="B84" s="29" t="s">
        <v>77</v>
      </c>
    </row>
    <row r="85" spans="1:9">
      <c r="B85" s="29" t="s">
        <v>174</v>
      </c>
    </row>
    <row r="86" spans="1:9">
      <c r="B86" s="29" t="s">
        <v>175</v>
      </c>
    </row>
    <row r="87" spans="1:9">
      <c r="B87" s="29" t="s">
        <v>176</v>
      </c>
    </row>
    <row r="88" spans="1:9">
      <c r="B88" s="29" t="s">
        <v>177</v>
      </c>
    </row>
    <row r="89" spans="1:9">
      <c r="B89" s="29" t="s">
        <v>178</v>
      </c>
    </row>
    <row r="90" spans="1:9">
      <c r="B90" s="29" t="s">
        <v>179</v>
      </c>
    </row>
    <row r="91" spans="1:9">
      <c r="B91" s="29" t="s">
        <v>180</v>
      </c>
    </row>
    <row r="92" spans="1:9">
      <c r="B92" s="29" t="s">
        <v>78</v>
      </c>
    </row>
    <row r="93" spans="1:9">
      <c r="B93" s="29" t="s">
        <v>79</v>
      </c>
    </row>
    <row r="94" spans="1:9">
      <c r="B94" s="29" t="s">
        <v>80</v>
      </c>
    </row>
    <row r="95" spans="1:9">
      <c r="B95" s="29"/>
      <c r="D95" s="28" t="s">
        <v>53</v>
      </c>
      <c r="E95" s="27">
        <f>'[1]TROŠKOVNIK SMRIKVE K 21 POPUNJE'!E94</f>
        <v>420.47</v>
      </c>
      <c r="G95" s="31" t="s">
        <v>19</v>
      </c>
      <c r="H95" s="32">
        <v>0</v>
      </c>
      <c r="I95" s="7">
        <f>H95*E95</f>
        <v>0</v>
      </c>
    </row>
    <row r="96" spans="1:9">
      <c r="B96" s="29"/>
      <c r="D96" s="28"/>
      <c r="G96" s="31"/>
      <c r="H96" s="32"/>
    </row>
    <row r="97" spans="1:9" ht="42.75" customHeight="1">
      <c r="A97" s="65" t="s">
        <v>81</v>
      </c>
      <c r="B97" s="66" t="s">
        <v>163</v>
      </c>
      <c r="C97" s="66"/>
      <c r="D97" s="66"/>
      <c r="E97" s="66"/>
      <c r="F97" s="66"/>
      <c r="G97" s="31"/>
      <c r="H97" s="32"/>
    </row>
    <row r="98" spans="1:9">
      <c r="A98" s="59"/>
      <c r="B98" s="60"/>
      <c r="D98" s="63" t="s">
        <v>53</v>
      </c>
      <c r="E98" s="64">
        <f>'[1]TROŠKOVNIK SMRIKVE K 21 POPUNJE'!E97</f>
        <v>258.71500000000003</v>
      </c>
      <c r="F98" s="61"/>
      <c r="G98" s="62" t="s">
        <v>19</v>
      </c>
      <c r="H98" s="32">
        <v>0</v>
      </c>
      <c r="I98" s="64">
        <f>E98*H98</f>
        <v>0</v>
      </c>
    </row>
    <row r="99" spans="1:9">
      <c r="B99" s="29"/>
      <c r="D99" s="28"/>
      <c r="G99" s="31"/>
      <c r="H99" s="32"/>
    </row>
    <row r="100" spans="1:9">
      <c r="A100" s="28" t="s">
        <v>87</v>
      </c>
      <c r="B100" s="29" t="s">
        <v>82</v>
      </c>
    </row>
    <row r="101" spans="1:9">
      <c r="B101" s="29" t="s">
        <v>83</v>
      </c>
    </row>
    <row r="102" spans="1:9">
      <c r="B102" s="29" t="s">
        <v>84</v>
      </c>
    </row>
    <row r="103" spans="1:9">
      <c r="B103" s="29" t="s">
        <v>85</v>
      </c>
    </row>
    <row r="104" spans="1:9">
      <c r="B104" s="29"/>
      <c r="D104" s="28" t="s">
        <v>86</v>
      </c>
      <c r="E104" s="27">
        <v>2</v>
      </c>
      <c r="G104" s="31" t="s">
        <v>19</v>
      </c>
      <c r="H104" s="32">
        <v>0</v>
      </c>
      <c r="I104" s="7">
        <f>H104*E104</f>
        <v>0</v>
      </c>
    </row>
    <row r="105" spans="1:9">
      <c r="B105" s="29"/>
      <c r="D105" s="28"/>
      <c r="G105" s="31"/>
      <c r="H105" s="32"/>
    </row>
    <row r="106" spans="1:9">
      <c r="B106" s="29"/>
      <c r="D106" s="28"/>
      <c r="G106" s="31"/>
      <c r="H106" s="32"/>
    </row>
    <row r="107" spans="1:9">
      <c r="B107" s="29"/>
      <c r="D107" s="28"/>
      <c r="G107" s="31"/>
      <c r="H107" s="32"/>
    </row>
    <row r="108" spans="1:9" ht="15" customHeight="1">
      <c r="A108" s="28" t="s">
        <v>162</v>
      </c>
      <c r="B108" s="29" t="s">
        <v>88</v>
      </c>
    </row>
    <row r="109" spans="1:9" ht="15" customHeight="1">
      <c r="B109" s="29" t="s">
        <v>89</v>
      </c>
    </row>
    <row r="110" spans="1:9" ht="15" customHeight="1">
      <c r="B110" s="29" t="s">
        <v>90</v>
      </c>
    </row>
    <row r="111" spans="1:9" ht="15" customHeight="1">
      <c r="B111" s="29" t="s">
        <v>91</v>
      </c>
    </row>
    <row r="112" spans="1:9" ht="15" customHeight="1">
      <c r="B112" s="29" t="s">
        <v>92</v>
      </c>
    </row>
    <row r="113" spans="1:9" ht="15" customHeight="1" thickBot="1">
      <c r="B113" s="29"/>
      <c r="D113" s="28" t="s">
        <v>18</v>
      </c>
      <c r="E113" s="27">
        <v>6</v>
      </c>
      <c r="G113" s="31" t="s">
        <v>19</v>
      </c>
      <c r="H113" s="32">
        <v>0</v>
      </c>
      <c r="I113" s="7">
        <f>H113*E113</f>
        <v>0</v>
      </c>
    </row>
    <row r="114" spans="1:9" ht="15" customHeight="1" thickBot="1">
      <c r="B114" s="44"/>
      <c r="C114" s="34"/>
      <c r="D114" s="34"/>
      <c r="E114" s="35"/>
      <c r="F114" s="34"/>
      <c r="G114" s="36"/>
      <c r="H114" s="37" t="s">
        <v>93</v>
      </c>
      <c r="I114" s="38">
        <f>SUM(I54:I113)</f>
        <v>0</v>
      </c>
    </row>
    <row r="115" spans="1:9" ht="15" customHeight="1">
      <c r="B115" s="45"/>
      <c r="C115" s="39"/>
      <c r="D115" s="39"/>
      <c r="E115" s="46"/>
      <c r="F115" s="39"/>
      <c r="G115" s="40"/>
      <c r="H115" s="47"/>
      <c r="I115" s="42"/>
    </row>
    <row r="116" spans="1:9" ht="15" customHeight="1">
      <c r="A116" s="25" t="s">
        <v>94</v>
      </c>
      <c r="B116" s="48" t="s">
        <v>95</v>
      </c>
    </row>
    <row r="117" spans="1:9" ht="11.25" customHeight="1">
      <c r="B117" s="23"/>
    </row>
    <row r="118" spans="1:9" ht="15" customHeight="1">
      <c r="A118" s="28" t="s">
        <v>12</v>
      </c>
      <c r="B118" s="29" t="s">
        <v>96</v>
      </c>
    </row>
    <row r="119" spans="1:9" ht="15" customHeight="1">
      <c r="B119" s="29" t="s">
        <v>97</v>
      </c>
    </row>
    <row r="120" spans="1:9" ht="15" customHeight="1">
      <c r="B120" s="29" t="s">
        <v>98</v>
      </c>
    </row>
    <row r="121" spans="1:9" ht="15" customHeight="1">
      <c r="B121" s="29" t="s">
        <v>99</v>
      </c>
    </row>
    <row r="122" spans="1:9" ht="15" customHeight="1">
      <c r="B122" s="29" t="s">
        <v>100</v>
      </c>
    </row>
    <row r="123" spans="1:9" ht="15" customHeight="1">
      <c r="B123" s="29" t="s">
        <v>101</v>
      </c>
    </row>
    <row r="124" spans="1:9" ht="15" customHeight="1">
      <c r="B124" s="29" t="s">
        <v>102</v>
      </c>
    </row>
    <row r="125" spans="1:9" ht="15" customHeight="1">
      <c r="B125" s="29" t="s">
        <v>103</v>
      </c>
    </row>
    <row r="126" spans="1:9" ht="15" customHeight="1">
      <c r="B126" s="29" t="s">
        <v>104</v>
      </c>
    </row>
    <row r="127" spans="1:9" ht="15" customHeight="1">
      <c r="B127" s="29" t="s">
        <v>167</v>
      </c>
      <c r="D127" s="28" t="s">
        <v>18</v>
      </c>
      <c r="E127" s="27">
        <v>69</v>
      </c>
      <c r="G127" s="3" t="s">
        <v>19</v>
      </c>
      <c r="H127" s="32">
        <v>0</v>
      </c>
      <c r="I127" s="7">
        <f>H127*E127</f>
        <v>0</v>
      </c>
    </row>
    <row r="128" spans="1:9" ht="15" customHeight="1">
      <c r="B128" s="29" t="s">
        <v>168</v>
      </c>
      <c r="D128" s="28" t="s">
        <v>18</v>
      </c>
      <c r="E128" s="27">
        <f>'[1]TROŠKOVNIK SMRIKVE K 21 POPUNJE'!E124</f>
        <v>229.05</v>
      </c>
      <c r="G128" s="3" t="s">
        <v>19</v>
      </c>
      <c r="H128" s="32">
        <v>0</v>
      </c>
      <c r="I128" s="7">
        <f>H128*E128</f>
        <v>0</v>
      </c>
    </row>
    <row r="129" spans="1:8" ht="10.5" customHeight="1">
      <c r="B129" s="29"/>
      <c r="D129" s="28"/>
      <c r="H129" s="32"/>
    </row>
    <row r="130" spans="1:8" ht="14.25" customHeight="1">
      <c r="A130" s="28" t="s">
        <v>20</v>
      </c>
      <c r="B130" s="29" t="s">
        <v>105</v>
      </c>
    </row>
    <row r="131" spans="1:8" ht="14.25" customHeight="1">
      <c r="B131" s="29" t="s">
        <v>106</v>
      </c>
    </row>
    <row r="132" spans="1:8" ht="14.25" customHeight="1">
      <c r="B132" s="29" t="s">
        <v>107</v>
      </c>
    </row>
    <row r="133" spans="1:8" ht="14.25" customHeight="1">
      <c r="B133" s="29" t="s">
        <v>108</v>
      </c>
    </row>
    <row r="134" spans="1:8" ht="14.25" customHeight="1">
      <c r="B134" s="29" t="s">
        <v>109</v>
      </c>
    </row>
    <row r="135" spans="1:8" ht="14.25" customHeight="1">
      <c r="B135" s="29" t="s">
        <v>110</v>
      </c>
    </row>
    <row r="136" spans="1:8" ht="14.25" customHeight="1">
      <c r="B136" s="29" t="s">
        <v>111</v>
      </c>
    </row>
    <row r="137" spans="1:8" ht="14.25" customHeight="1">
      <c r="B137" s="29" t="s">
        <v>112</v>
      </c>
    </row>
    <row r="138" spans="1:8" ht="14.25" customHeight="1">
      <c r="B138" s="29" t="s">
        <v>113</v>
      </c>
    </row>
    <row r="139" spans="1:8" ht="14.25" customHeight="1">
      <c r="B139" s="29" t="s">
        <v>114</v>
      </c>
    </row>
    <row r="140" spans="1:8" ht="14.25" customHeight="1">
      <c r="B140" s="29" t="s">
        <v>115</v>
      </c>
    </row>
    <row r="141" spans="1:8" ht="14.25" customHeight="1">
      <c r="B141" s="29" t="s">
        <v>116</v>
      </c>
    </row>
    <row r="142" spans="1:8" ht="14.25" customHeight="1">
      <c r="B142" s="29" t="s">
        <v>117</v>
      </c>
    </row>
    <row r="143" spans="1:8" ht="14.25" customHeight="1">
      <c r="B143" s="29" t="s">
        <v>118</v>
      </c>
    </row>
    <row r="144" spans="1:8" ht="14.25" customHeight="1">
      <c r="B144" s="29" t="s">
        <v>119</v>
      </c>
    </row>
    <row r="145" spans="1:9" ht="14.25" customHeight="1">
      <c r="B145" s="29" t="s">
        <v>120</v>
      </c>
    </row>
    <row r="146" spans="1:9" ht="14.25" customHeight="1">
      <c r="B146" s="29" t="s">
        <v>121</v>
      </c>
    </row>
    <row r="147" spans="1:9" ht="14.25" customHeight="1">
      <c r="B147" s="29" t="s">
        <v>122</v>
      </c>
    </row>
    <row r="148" spans="1:9" ht="14.25" customHeight="1">
      <c r="B148" s="29" t="s">
        <v>123</v>
      </c>
    </row>
    <row r="149" spans="1:9" ht="14.25" customHeight="1">
      <c r="B149" s="29" t="s">
        <v>124</v>
      </c>
    </row>
    <row r="150" spans="1:9" ht="14.25" customHeight="1">
      <c r="B150" s="29" t="s">
        <v>169</v>
      </c>
    </row>
    <row r="151" spans="1:9" ht="14.25" customHeight="1">
      <c r="B151" s="29" t="s">
        <v>125</v>
      </c>
    </row>
    <row r="152" spans="1:9" ht="14.25" customHeight="1">
      <c r="B152" s="29" t="s">
        <v>126</v>
      </c>
    </row>
    <row r="153" spans="1:9" ht="14.25" customHeight="1">
      <c r="B153" s="29" t="s">
        <v>170</v>
      </c>
    </row>
    <row r="154" spans="1:9" ht="14.25" customHeight="1">
      <c r="B154" s="29" t="s">
        <v>171</v>
      </c>
    </row>
    <row r="155" spans="1:9" ht="14.25" customHeight="1">
      <c r="B155" s="29" t="s">
        <v>127</v>
      </c>
    </row>
    <row r="156" spans="1:9" ht="12.75" customHeight="1">
      <c r="B156" s="29"/>
      <c r="D156" s="3" t="s">
        <v>86</v>
      </c>
      <c r="E156" s="27">
        <f>'[1]TROŠKOVNIK SMRIKVE K 21 POPUNJE'!E152</f>
        <v>7</v>
      </c>
      <c r="G156" s="3" t="s">
        <v>19</v>
      </c>
      <c r="H156" s="32">
        <v>0</v>
      </c>
      <c r="I156" s="7">
        <f>H156*E156</f>
        <v>0</v>
      </c>
    </row>
    <row r="157" spans="1:9" ht="10.5" customHeight="1">
      <c r="B157" s="29"/>
      <c r="D157" s="28"/>
      <c r="G157" s="31"/>
      <c r="H157" s="32"/>
    </row>
    <row r="158" spans="1:9" ht="14.25" customHeight="1">
      <c r="A158" s="28" t="s">
        <v>58</v>
      </c>
      <c r="B158" s="29" t="s">
        <v>128</v>
      </c>
    </row>
    <row r="159" spans="1:9" ht="14.25" customHeight="1">
      <c r="B159" s="29" t="s">
        <v>129</v>
      </c>
    </row>
    <row r="160" spans="1:9" ht="14.25" customHeight="1">
      <c r="B160" s="29" t="s">
        <v>130</v>
      </c>
    </row>
    <row r="161" spans="1:9" ht="14.25" customHeight="1">
      <c r="B161" s="29"/>
      <c r="D161" s="28" t="s">
        <v>86</v>
      </c>
      <c r="E161" s="27">
        <v>1</v>
      </c>
      <c r="G161" s="31" t="s">
        <v>19</v>
      </c>
      <c r="H161" s="32">
        <v>0</v>
      </c>
      <c r="I161" s="7">
        <f>H161*E161</f>
        <v>0</v>
      </c>
    </row>
    <row r="162" spans="1:9" ht="10.5" customHeight="1">
      <c r="B162" s="29"/>
    </row>
    <row r="163" spans="1:9" ht="14.25" customHeight="1">
      <c r="A163" s="28" t="s">
        <v>64</v>
      </c>
      <c r="B163" s="29" t="s">
        <v>131</v>
      </c>
    </row>
    <row r="164" spans="1:9" ht="14.25" customHeight="1">
      <c r="B164" s="29" t="s">
        <v>132</v>
      </c>
    </row>
    <row r="165" spans="1:9" ht="14.25" customHeight="1">
      <c r="B165" s="29" t="s">
        <v>133</v>
      </c>
    </row>
    <row r="166" spans="1:9" ht="14.25" customHeight="1">
      <c r="B166" s="29"/>
      <c r="D166" s="28" t="s">
        <v>18</v>
      </c>
      <c r="E166" s="27">
        <f>E128</f>
        <v>229.05</v>
      </c>
      <c r="G166" s="31" t="s">
        <v>19</v>
      </c>
      <c r="H166" s="32">
        <v>0</v>
      </c>
      <c r="I166" s="7">
        <f>H166*E166</f>
        <v>0</v>
      </c>
    </row>
    <row r="167" spans="1:9" ht="10.5" customHeight="1">
      <c r="B167" s="29"/>
    </row>
    <row r="168" spans="1:9" ht="14.25" customHeight="1">
      <c r="A168" s="28" t="s">
        <v>76</v>
      </c>
      <c r="B168" s="29" t="s">
        <v>134</v>
      </c>
    </row>
    <row r="169" spans="1:9" ht="14.25" customHeight="1">
      <c r="B169" s="29" t="s">
        <v>135</v>
      </c>
    </row>
    <row r="170" spans="1:9" ht="14.25" customHeight="1">
      <c r="B170" s="29" t="s">
        <v>136</v>
      </c>
    </row>
    <row r="171" spans="1:9" ht="14.25" customHeight="1">
      <c r="B171" s="29"/>
      <c r="D171" s="28" t="s">
        <v>18</v>
      </c>
      <c r="E171" s="27">
        <f>E166</f>
        <v>229.05</v>
      </c>
      <c r="G171" s="31" t="s">
        <v>19</v>
      </c>
      <c r="H171" s="32">
        <v>0</v>
      </c>
      <c r="I171" s="7">
        <f>H171*E171</f>
        <v>0</v>
      </c>
    </row>
    <row r="172" spans="1:9" ht="14.25" customHeight="1">
      <c r="B172" s="29"/>
      <c r="D172" s="28"/>
      <c r="G172" s="31"/>
      <c r="H172" s="32"/>
    </row>
    <row r="173" spans="1:9" ht="14.25" customHeight="1">
      <c r="A173" s="28" t="s">
        <v>81</v>
      </c>
      <c r="B173" s="29" t="s">
        <v>137</v>
      </c>
    </row>
    <row r="174" spans="1:9" ht="14.25" customHeight="1">
      <c r="B174" s="29" t="s">
        <v>138</v>
      </c>
    </row>
    <row r="175" spans="1:9" ht="14.25" customHeight="1">
      <c r="B175" s="29" t="s">
        <v>139</v>
      </c>
    </row>
    <row r="176" spans="1:9" ht="14.25" customHeight="1">
      <c r="B176" s="29" t="s">
        <v>140</v>
      </c>
    </row>
    <row r="177" spans="1:9" ht="14.25" customHeight="1">
      <c r="B177" s="29" t="s">
        <v>141</v>
      </c>
    </row>
    <row r="178" spans="1:9" ht="14.25" customHeight="1">
      <c r="B178" s="29" t="s">
        <v>142</v>
      </c>
    </row>
    <row r="179" spans="1:9" ht="14.25" customHeight="1">
      <c r="B179" s="29" t="s">
        <v>143</v>
      </c>
    </row>
    <row r="180" spans="1:9" ht="14.25" customHeight="1">
      <c r="B180" s="29" t="s">
        <v>144</v>
      </c>
    </row>
    <row r="181" spans="1:9" ht="14.25" customHeight="1">
      <c r="B181" s="29" t="s">
        <v>145</v>
      </c>
    </row>
    <row r="182" spans="1:9" ht="14.25" customHeight="1">
      <c r="B182" s="29"/>
      <c r="D182" s="28" t="s">
        <v>86</v>
      </c>
      <c r="E182" s="27">
        <f>'[1]TROŠKOVNIK SMRIKVE K 21 POPUNJE'!E180</f>
        <v>4</v>
      </c>
      <c r="G182" s="28" t="s">
        <v>19</v>
      </c>
      <c r="H182" s="32">
        <v>0</v>
      </c>
      <c r="I182" s="7">
        <f>H182*E182</f>
        <v>0</v>
      </c>
    </row>
    <row r="183" spans="1:9" ht="14.25" customHeight="1" thickBot="1">
      <c r="B183" s="29"/>
    </row>
    <row r="184" spans="1:9" ht="16.5" thickBot="1">
      <c r="B184" s="44"/>
      <c r="C184" s="34"/>
      <c r="D184" s="49"/>
      <c r="E184" s="35"/>
      <c r="F184" s="34"/>
      <c r="G184" s="36"/>
      <c r="H184" s="37" t="s">
        <v>146</v>
      </c>
      <c r="I184" s="38">
        <f>SUM(I127:I183)</f>
        <v>0</v>
      </c>
    </row>
    <row r="185" spans="1:9">
      <c r="B185" s="45"/>
      <c r="C185" s="39"/>
      <c r="D185" s="50"/>
      <c r="E185" s="46"/>
      <c r="F185" s="39"/>
      <c r="G185" s="40"/>
      <c r="H185" s="47"/>
      <c r="I185" s="42"/>
    </row>
    <row r="186" spans="1:9">
      <c r="B186" s="45"/>
      <c r="C186" s="39"/>
      <c r="D186" s="50"/>
      <c r="E186" s="46"/>
      <c r="F186" s="39"/>
      <c r="G186" s="40"/>
      <c r="H186" s="47"/>
      <c r="I186" s="42"/>
    </row>
    <row r="187" spans="1:9">
      <c r="A187" s="51" t="s">
        <v>147</v>
      </c>
      <c r="B187" s="52" t="s">
        <v>148</v>
      </c>
    </row>
    <row r="188" spans="1:9">
      <c r="B188" s="23"/>
    </row>
    <row r="189" spans="1:9">
      <c r="A189" s="28" t="s">
        <v>12</v>
      </c>
      <c r="B189" s="29" t="s">
        <v>149</v>
      </c>
    </row>
    <row r="190" spans="1:9">
      <c r="B190" s="29" t="s">
        <v>150</v>
      </c>
    </row>
    <row r="191" spans="1:9">
      <c r="B191" s="29" t="s">
        <v>151</v>
      </c>
    </row>
    <row r="192" spans="1:9">
      <c r="B192" s="29" t="s">
        <v>152</v>
      </c>
    </row>
    <row r="193" spans="2:9">
      <c r="B193" s="29" t="s">
        <v>153</v>
      </c>
    </row>
    <row r="194" spans="2:9">
      <c r="B194" s="29" t="s">
        <v>154</v>
      </c>
    </row>
    <row r="195" spans="2:9">
      <c r="B195" s="29" t="s">
        <v>133</v>
      </c>
    </row>
    <row r="196" spans="2:9">
      <c r="B196" s="29"/>
      <c r="D196" s="28" t="s">
        <v>18</v>
      </c>
      <c r="E196" s="27">
        <f>E166</f>
        <v>229.05</v>
      </c>
      <c r="G196" s="31" t="s">
        <v>19</v>
      </c>
      <c r="H196" s="32">
        <v>0</v>
      </c>
      <c r="I196" s="7">
        <f>H196*E196</f>
        <v>0</v>
      </c>
    </row>
    <row r="197" spans="2:9">
      <c r="B197" s="29"/>
    </row>
    <row r="198" spans="2:9" ht="16.5" thickBot="1">
      <c r="B198" s="29"/>
      <c r="G198" s="31"/>
      <c r="H198" s="32"/>
    </row>
    <row r="199" spans="2:9" ht="16.5" thickBot="1">
      <c r="B199" s="44"/>
      <c r="C199" s="34"/>
      <c r="D199" s="49"/>
      <c r="E199" s="35"/>
      <c r="F199" s="34"/>
      <c r="G199" s="34"/>
      <c r="H199" s="37" t="s">
        <v>155</v>
      </c>
      <c r="I199" s="38">
        <f>SUM(I196:I197)</f>
        <v>0</v>
      </c>
    </row>
    <row r="200" spans="2:9">
      <c r="B200" s="45"/>
      <c r="C200" s="39"/>
      <c r="D200" s="50"/>
      <c r="E200" s="46"/>
      <c r="F200" s="39"/>
      <c r="G200" s="39"/>
      <c r="H200" s="47"/>
      <c r="I200" s="42"/>
    </row>
    <row r="201" spans="2:9">
      <c r="B201" s="45"/>
      <c r="C201" s="39"/>
      <c r="D201" s="50"/>
      <c r="E201" s="46"/>
      <c r="F201" s="39"/>
      <c r="G201" s="39"/>
      <c r="H201" s="47"/>
      <c r="I201" s="42"/>
    </row>
    <row r="202" spans="2:9">
      <c r="B202" s="53" t="s">
        <v>156</v>
      </c>
    </row>
    <row r="203" spans="2:9">
      <c r="B203" s="23"/>
    </row>
    <row r="204" spans="2:9">
      <c r="B204" s="54" t="s">
        <v>157</v>
      </c>
      <c r="C204" s="55"/>
      <c r="D204" s="55"/>
      <c r="E204" s="56"/>
      <c r="F204" s="55"/>
      <c r="G204" s="55"/>
      <c r="H204" s="57"/>
      <c r="I204" s="58">
        <f>I24</f>
        <v>0</v>
      </c>
    </row>
    <row r="205" spans="2:9">
      <c r="B205" s="54" t="s">
        <v>158</v>
      </c>
      <c r="C205" s="55"/>
      <c r="D205" s="55"/>
      <c r="E205" s="56"/>
      <c r="F205" s="55"/>
      <c r="G205" s="55"/>
      <c r="H205" s="57"/>
      <c r="I205" s="58">
        <f>I114</f>
        <v>0</v>
      </c>
    </row>
    <row r="206" spans="2:9">
      <c r="B206" s="54" t="s">
        <v>159</v>
      </c>
      <c r="C206" s="55"/>
      <c r="D206" s="55"/>
      <c r="E206" s="56"/>
      <c r="F206" s="55"/>
      <c r="G206" s="55"/>
      <c r="H206" s="57"/>
      <c r="I206" s="58">
        <f>I184</f>
        <v>0</v>
      </c>
    </row>
    <row r="207" spans="2:9">
      <c r="B207" s="54" t="s">
        <v>160</v>
      </c>
      <c r="C207" s="55"/>
      <c r="D207" s="55"/>
      <c r="E207" s="56"/>
      <c r="F207" s="55"/>
      <c r="G207" s="55"/>
      <c r="H207" s="57"/>
      <c r="I207" s="58">
        <f>I199</f>
        <v>0</v>
      </c>
    </row>
    <row r="208" spans="2:9">
      <c r="B208" s="54"/>
      <c r="C208" s="55"/>
      <c r="D208" s="55"/>
      <c r="E208" s="56"/>
      <c r="F208" s="55"/>
      <c r="G208" s="55"/>
      <c r="H208" s="57"/>
      <c r="I208" s="58"/>
    </row>
    <row r="209" spans="2:9">
      <c r="B209" s="54" t="s">
        <v>161</v>
      </c>
      <c r="C209" s="55"/>
      <c r="D209" s="55"/>
      <c r="E209" s="56"/>
      <c r="F209" s="55"/>
      <c r="G209" s="55"/>
      <c r="H209" s="57"/>
      <c r="I209" s="58">
        <f>SUM(I204:I207)</f>
        <v>0</v>
      </c>
    </row>
  </sheetData>
  <mergeCells count="1">
    <mergeCell ref="B97:F97"/>
  </mergeCells>
  <pageMargins left="0.91666666666666663" right="0.19791666666666666" top="0.48958333333333331" bottom="0.39583333333333331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SMRIKVE K 21 PRAZAN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bdarko</cp:lastModifiedBy>
  <dcterms:created xsi:type="dcterms:W3CDTF">2014-09-26T10:52:48Z</dcterms:created>
  <dcterms:modified xsi:type="dcterms:W3CDTF">2015-02-23T13:13:13Z</dcterms:modified>
</cp:coreProperties>
</file>